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broncosuncfsu-my.sharepoint.com/personal/ybonnett_uncfsu_edu/Documents/Yolanda/"/>
    </mc:Choice>
  </mc:AlternateContent>
  <xr:revisionPtr revIDLastSave="0" documentId="8_{ECBE5648-78EA-4C28-B872-E8DF5ACA13AC}" xr6:coauthVersionLast="47" xr6:coauthVersionMax="47" xr10:uidLastSave="{00000000-0000-0000-0000-000000000000}"/>
  <bookViews>
    <workbookView xWindow="28680" yWindow="-120" windowWidth="29040" windowHeight="15840" xr2:uid="{842CAE3D-1F22-4EA1-951A-90FBD8BAA03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1" i="1" l="1"/>
  <c r="C20" i="1"/>
  <c r="B20" i="1"/>
  <c r="C19" i="1"/>
  <c r="B19" i="1"/>
  <c r="B18" i="1"/>
  <c r="C17" i="1"/>
  <c r="B17" i="1"/>
  <c r="C15" i="1"/>
  <c r="B15" i="1"/>
  <c r="C14" i="1"/>
  <c r="B14" i="1"/>
  <c r="C13" i="1"/>
  <c r="B13" i="1"/>
  <c r="C12" i="1"/>
  <c r="B12" i="1"/>
  <c r="C11" i="1"/>
  <c r="B11" i="1"/>
  <c r="C10" i="1"/>
  <c r="B10" i="1"/>
  <c r="C9" i="1"/>
  <c r="C24" i="1" s="1"/>
  <c r="B9" i="1"/>
  <c r="B8" i="1"/>
  <c r="B25" i="1" l="1"/>
</calcChain>
</file>

<file path=xl/sharedStrings.xml><?xml version="1.0" encoding="utf-8"?>
<sst xmlns="http://schemas.openxmlformats.org/spreadsheetml/2006/main" count="33" uniqueCount="33">
  <si>
    <t>Quarterly Budget and Expenditure Reporting for HEERF I, II, and III (a)(1) Institutional Portion, (a)(2), and (a)(3), if applicable</t>
  </si>
  <si>
    <r>
      <t>Total Amount of Funds Awarded:</t>
    </r>
    <r>
      <rPr>
        <sz val="11"/>
        <color theme="1"/>
        <rFont val="Calibri"/>
        <family val="2"/>
        <scheme val="minor"/>
      </rPr>
      <t xml:space="preserve"> Section (a)(1) Institutional Portion: ____________ Section (a)(2): ____________ Section (a)(3): ___________ </t>
    </r>
    <r>
      <rPr>
        <b/>
        <sz val="11"/>
        <color indexed="8"/>
        <rFont val="Calibri"/>
        <family val="2"/>
        <scheme val="minor"/>
      </rPr>
      <t xml:space="preserve">Final Report? </t>
    </r>
    <r>
      <rPr>
        <b/>
        <sz val="11"/>
        <rFont val="MS Gothic"/>
        <family val="3"/>
      </rPr>
      <t>☐</t>
    </r>
  </si>
  <si>
    <t>Category</t>
  </si>
  <si>
    <t xml:space="preserve">Amount </t>
  </si>
  <si>
    <t>Amount in (a)(2) dollars, if applicable</t>
  </si>
  <si>
    <t>Amount in (a)(3) dollars, if applicable</t>
  </si>
  <si>
    <t>Explanatory Notes</t>
  </si>
  <si>
    <t>in (a)(1) institutional dollars</t>
  </si>
  <si>
    <t xml:space="preserve">Providing additional emergency financial aid grants to students.[1] </t>
  </si>
  <si>
    <t>Providing reimbursements for tuition, housing, room and board, or other fee refunds.</t>
  </si>
  <si>
    <t xml:space="preserve">Providing tuition discounts. </t>
  </si>
  <si>
    <t>Covering the cost of providing additional technology hardware to students, such as laptops or tablets, or covering the added cost of technology fees.</t>
  </si>
  <si>
    <t>Providing or subsidizing the costs of high-speed internet to students or faculty to transition to an online environment.</t>
  </si>
  <si>
    <t>Subsidizing off-campus housing costs due to dormitory closures or decisions to limit housing to one student per room; subsidizing housing costs to reduce housing density; paying for hotels or other off-campus housing for students who need to be isolated; paying travel expenses for students who need to leave campus early due to coronavirus infections or campus interruptions.</t>
  </si>
  <si>
    <t xml:space="preserve">Subsidizing food service to reduce density in eating facilities, to provide pre-packaged meals, or to add hours to food service operations to accommodate social distancing. </t>
  </si>
  <si>
    <t xml:space="preserve">Costs related to operating additional class sections to enable social distancing, such as those for hiring more instructors and increasing campus hours of operations. </t>
  </si>
  <si>
    <t>Campus safety and operations.[2]</t>
  </si>
  <si>
    <t>Purchasing, leasing, or renting additional instructional equipment and supplies (such as laboratory equipment or computers) to reduce the number of students sharing equipment or supplies during a class period and to provide time for disinfection between uses.</t>
  </si>
  <si>
    <r>
      <t>Replacing lost revenue from academic sources.</t>
    </r>
    <r>
      <rPr>
        <vertAlign val="superscript"/>
        <sz val="10.5"/>
        <color indexed="8"/>
        <rFont val="Calibri"/>
        <family val="2"/>
        <scheme val="minor"/>
      </rPr>
      <t>3</t>
    </r>
  </si>
  <si>
    <t>Replacing lost revenue from auxiliary services sources (i.e., cancelled ancillary events; disruption of food service, dorms, childcare, or other facilities; cancellation of use of campus venues by other organizations, lost parking revenue, etc.).[3]</t>
  </si>
  <si>
    <t>Purchasing faculty and staff training in online instruction; or paying additional funds to staff who are providing training in addition to their regular job responsibilities.</t>
  </si>
  <si>
    <t>Purchasing, leasing, or renting additional equipment or software to enable distance learning, or upgrading campus wi-fi access or extending open networks to parking lots or public spaces, etc.</t>
  </si>
  <si>
    <t>Other Uses of (a)(1) Institutional Portion funds.[4]</t>
  </si>
  <si>
    <t>Other Uses of (a)(2) or (a)(3) funds, if applicable.[5]</t>
  </si>
  <si>
    <t>Quarterly Expenditures for Each Program</t>
  </si>
  <si>
    <t>Total of Quarterly Expenditures</t>
  </si>
  <si>
    <t>[1] To support expenses related to the disruption of campus operations due to coronavirus consistent with applicable law. This includes eligible expenses under a student’s cost of attendance under CARES Act Section 18004(c), or any component of a student’s cost of attendance or for emergency costs that arise due to coronavirus, such as tuition, food, housing, health care (including mental health care), or child care, per Section 314(c) of the Coronavirus Response and Relief Supplemental Appropriations Act, 2021 (CRRSAA), and Section 2003 of the American Rescue Plan Act of 2021 (ARP).</t>
  </si>
  <si>
    <t>[2] Including costs or expenses related to the disinfecting and cleaning of dorms and other campus facilities, purchases of personal protective equipment (PPE), purchases of cleaning supplies, adding personnel to increase the frequency of cleaning, the reconfiguration of facilities to promote social distancing, etc.</t>
  </si>
  <si>
    <r>
      <t>[3]</t>
    </r>
    <r>
      <rPr>
        <sz val="11"/>
        <color theme="1"/>
        <rFont val="Calibri"/>
        <family val="2"/>
        <scheme val="minor"/>
      </rPr>
      <t xml:space="preserve"> </t>
    </r>
    <r>
      <rPr>
        <sz val="10"/>
        <color indexed="8"/>
        <rFont val="Calibri"/>
        <family val="2"/>
        <scheme val="minor"/>
      </rPr>
      <t>Please see the Department’s HEERF Lost Revenue FAQs (March 19, 2021) for more information regarding what may be appropriately included in an estimate of lost revenue.</t>
    </r>
  </si>
  <si>
    <t>[4] Please post additional documentation as appropriate and briefly explain in the “Explanatory Notes” section. Please note that funds for (a)(1) Institutional Portion may be used to defray expenses associated with coronavirus (including lost revenue, reimbursement for expenses already incurred, technology costs associated with a transition to distance education, faculty and staff trainings, and payroll).</t>
  </si>
  <si>
    <t>[5] Please post additional documentation as appropriate and briefly explain in the “Explanatory Notes” section. Please note that funds for (a)(2) and (a)(3) may be used to defray expenses associated with coronavirus (including lost revenue, reimbursement for expenses already incurred, technology costs associated with a transition to distance education, faculty and staff trainings, and payroll).</t>
  </si>
  <si>
    <r>
      <t>Institution Name</t>
    </r>
    <r>
      <rPr>
        <sz val="11"/>
        <color theme="1"/>
        <rFont val="Calibri"/>
        <family val="2"/>
        <scheme val="minor"/>
      </rPr>
      <t>: _Fayetteville_State University ______________________</t>
    </r>
    <r>
      <rPr>
        <b/>
        <sz val="11"/>
        <color indexed="8"/>
        <rFont val="Calibri"/>
        <family val="2"/>
        <scheme val="minor"/>
      </rPr>
      <t xml:space="preserve"> Date of Report</t>
    </r>
    <r>
      <rPr>
        <sz val="11"/>
        <color theme="1"/>
        <rFont val="Calibri"/>
        <family val="2"/>
        <scheme val="minor"/>
      </rPr>
      <t xml:space="preserve">: _4/8/2022_____________ </t>
    </r>
    <r>
      <rPr>
        <b/>
        <sz val="11"/>
        <color indexed="8"/>
        <rFont val="Calibri"/>
        <family val="2"/>
        <scheme val="minor"/>
      </rPr>
      <t xml:space="preserve">Covering Quarter Ending: </t>
    </r>
    <r>
      <rPr>
        <sz val="11"/>
        <color theme="1"/>
        <rFont val="Calibri"/>
        <family val="2"/>
        <scheme val="minor"/>
      </rPr>
      <t>_January - March 2022_____________</t>
    </r>
  </si>
  <si>
    <r>
      <t>PR/Award Number(s):</t>
    </r>
    <r>
      <rPr>
        <sz val="11"/>
        <color theme="1"/>
        <rFont val="Calibri"/>
        <family val="2"/>
        <scheme val="minor"/>
      </rPr>
      <t xml:space="preserve"> P425F201981_________ P425J200088 _________ P425K: _________ P425L _________ P425M: _________ P425N: ________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</si>
</sst>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x14ac:knownFonts="1">
    <font>
      <sz val="11"/>
      <color theme="1"/>
      <name val="Calibri"/>
      <family val="2"/>
      <scheme val="minor"/>
    </font>
    <font>
      <sz val="11"/>
      <color theme="1"/>
      <name val="Calibri"/>
      <family val="2"/>
      <scheme val="minor"/>
    </font>
    <font>
      <u/>
      <sz val="11"/>
      <color theme="10"/>
      <name val="Calibri"/>
      <family val="2"/>
      <scheme val="minor"/>
    </font>
    <font>
      <b/>
      <sz val="14"/>
      <color indexed="8"/>
      <name val="Calibri"/>
      <family val="2"/>
      <scheme val="minor"/>
    </font>
    <font>
      <b/>
      <sz val="11"/>
      <color indexed="8"/>
      <name val="Calibri"/>
      <family val="2"/>
      <scheme val="minor"/>
    </font>
    <font>
      <b/>
      <sz val="11"/>
      <name val="MS Gothic"/>
      <family val="3"/>
    </font>
    <font>
      <sz val="10.5"/>
      <color indexed="8"/>
      <name val="Calibri"/>
      <family val="2"/>
      <scheme val="minor"/>
    </font>
    <font>
      <vertAlign val="superscript"/>
      <sz val="10.5"/>
      <color indexed="8"/>
      <name val="Calibri"/>
      <family val="2"/>
      <scheme val="minor"/>
    </font>
    <font>
      <b/>
      <sz val="10.5"/>
      <color indexed="8"/>
      <name val="Calibri"/>
      <family val="2"/>
      <scheme val="minor"/>
    </font>
    <font>
      <vertAlign val="superscript"/>
      <sz val="11"/>
      <color indexed="8"/>
      <name val="Calibri"/>
      <family val="2"/>
      <scheme val="minor"/>
    </font>
    <font>
      <sz val="10"/>
      <color indexed="8"/>
      <name val="Calibri"/>
      <family val="2"/>
      <scheme val="minor"/>
    </font>
  </fonts>
  <fills count="3">
    <fill>
      <patternFill patternType="none"/>
    </fill>
    <fill>
      <patternFill patternType="gray125"/>
    </fill>
    <fill>
      <patternFill patternType="solid">
        <fgColor rgb="FF7F7F7F"/>
        <bgColor indexed="64"/>
      </patternFill>
    </fill>
  </fills>
  <borders count="8">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cellStyleXfs>
  <cellXfs count="24">
    <xf numFmtId="0" fontId="0" fillId="0" borderId="0" xfId="0"/>
    <xf numFmtId="0" fontId="3" fillId="0" borderId="0" xfId="0" applyFont="1" applyAlignment="1">
      <alignment horizontal="left" vertical="center"/>
    </xf>
    <xf numFmtId="0" fontId="4" fillId="0" borderId="0" xfId="0" applyFont="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0" borderId="3" xfId="2" applyBorder="1" applyAlignment="1">
      <alignment vertical="center" wrapText="1"/>
    </xf>
    <xf numFmtId="43" fontId="6" fillId="0" borderId="4" xfId="1" applyFont="1" applyBorder="1" applyAlignment="1">
      <alignment horizontal="center" vertical="center" wrapText="1"/>
    </xf>
    <xf numFmtId="43" fontId="6" fillId="0" borderId="4" xfId="1" applyFont="1" applyFill="1" applyBorder="1" applyAlignment="1">
      <alignment horizontal="center" vertical="center" wrapText="1"/>
    </xf>
    <xf numFmtId="0" fontId="6" fillId="0" borderId="4" xfId="0" applyFont="1" applyBorder="1" applyAlignment="1">
      <alignment vertical="center" wrapText="1"/>
    </xf>
    <xf numFmtId="0" fontId="6" fillId="0" borderId="3" xfId="0" applyFont="1" applyBorder="1" applyAlignment="1">
      <alignment vertical="center" wrapText="1"/>
    </xf>
    <xf numFmtId="43" fontId="6" fillId="2" borderId="4" xfId="1" applyFont="1" applyFill="1" applyBorder="1" applyAlignment="1">
      <alignment vertical="center" wrapText="1"/>
    </xf>
    <xf numFmtId="0" fontId="6" fillId="2" borderId="4" xfId="0" applyFont="1" applyFill="1" applyBorder="1" applyAlignment="1">
      <alignment vertical="center" wrapText="1"/>
    </xf>
    <xf numFmtId="0" fontId="8" fillId="0" borderId="3" xfId="0" applyFont="1" applyBorder="1" applyAlignment="1">
      <alignment vertical="center" wrapText="1"/>
    </xf>
    <xf numFmtId="43" fontId="8" fillId="0" borderId="4" xfId="1" applyFont="1" applyBorder="1" applyAlignment="1">
      <alignment vertical="center" wrapText="1"/>
    </xf>
    <xf numFmtId="0" fontId="8" fillId="0" borderId="4" xfId="0" applyFont="1" applyBorder="1" applyAlignment="1">
      <alignment vertical="center" wrapText="1"/>
    </xf>
    <xf numFmtId="43" fontId="8" fillId="0" borderId="5"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43" fontId="0" fillId="0" borderId="0" xfId="0" applyNumberFormat="1"/>
    <xf numFmtId="43" fontId="4" fillId="0" borderId="0" xfId="0" applyNumberFormat="1" applyFont="1"/>
    <xf numFmtId="0" fontId="2" fillId="0" borderId="0" xfId="2" applyAlignment="1">
      <alignment horizontal="left" vertical="center" wrapText="1"/>
    </xf>
    <xf numFmtId="0" fontId="9" fillId="0" borderId="0" xfId="0" applyFont="1" applyAlignment="1">
      <alignment horizontal="lef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Q3%20FY22%20Quarterly%20Report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Q3 Data"/>
      <sheetName val="Export Worksheet"/>
      <sheetName val="SQL"/>
    </sheetNames>
    <sheetDataSet>
      <sheetData sheetId="0"/>
      <sheetData sheetId="1">
        <row r="2">
          <cell r="J2">
            <v>-50.86</v>
          </cell>
          <cell r="Q2" t="str">
            <v>a2</v>
          </cell>
          <cell r="R2">
            <v>1</v>
          </cell>
        </row>
        <row r="3">
          <cell r="J3">
            <v>-302.25</v>
          </cell>
          <cell r="Q3" t="str">
            <v>a2</v>
          </cell>
          <cell r="R3">
            <v>1</v>
          </cell>
        </row>
        <row r="4">
          <cell r="J4">
            <v>-1107.45</v>
          </cell>
          <cell r="Q4" t="str">
            <v>a2</v>
          </cell>
          <cell r="R4">
            <v>1</v>
          </cell>
        </row>
        <row r="5">
          <cell r="J5">
            <v>-427.06</v>
          </cell>
          <cell r="Q5" t="str">
            <v>a2</v>
          </cell>
          <cell r="R5">
            <v>1</v>
          </cell>
        </row>
        <row r="6">
          <cell r="J6">
            <v>-360.15</v>
          </cell>
          <cell r="Q6" t="str">
            <v>a2</v>
          </cell>
          <cell r="R6">
            <v>1</v>
          </cell>
        </row>
        <row r="7">
          <cell r="J7">
            <v>-125</v>
          </cell>
          <cell r="Q7" t="str">
            <v>a2</v>
          </cell>
          <cell r="R7">
            <v>1</v>
          </cell>
        </row>
        <row r="8">
          <cell r="J8">
            <v>-1191.6400000000001</v>
          </cell>
          <cell r="Q8" t="str">
            <v>a2</v>
          </cell>
          <cell r="R8">
            <v>1</v>
          </cell>
        </row>
        <row r="9">
          <cell r="J9">
            <v>-1515.25</v>
          </cell>
          <cell r="Q9" t="str">
            <v>a2</v>
          </cell>
          <cell r="R9">
            <v>1</v>
          </cell>
        </row>
        <row r="10">
          <cell r="J10">
            <v>0</v>
          </cell>
          <cell r="Q10" t="str">
            <v>a1</v>
          </cell>
          <cell r="R10">
            <v>1</v>
          </cell>
        </row>
        <row r="11">
          <cell r="J11">
            <v>157927.74</v>
          </cell>
          <cell r="Q11" t="str">
            <v>a1</v>
          </cell>
          <cell r="R11">
            <v>1</v>
          </cell>
        </row>
        <row r="12">
          <cell r="J12">
            <v>-8708</v>
          </cell>
          <cell r="Q12" t="str">
            <v>a1</v>
          </cell>
          <cell r="R12">
            <v>1</v>
          </cell>
        </row>
        <row r="13">
          <cell r="J13">
            <v>-4646</v>
          </cell>
          <cell r="Q13" t="str">
            <v>a1</v>
          </cell>
          <cell r="R13">
            <v>1</v>
          </cell>
        </row>
        <row r="14">
          <cell r="J14">
            <v>9814.65</v>
          </cell>
          <cell r="Q14" t="str">
            <v>a1</v>
          </cell>
          <cell r="R14">
            <v>1</v>
          </cell>
        </row>
        <row r="15">
          <cell r="J15">
            <v>-1800</v>
          </cell>
          <cell r="Q15" t="str">
            <v>a1</v>
          </cell>
          <cell r="R15">
            <v>1</v>
          </cell>
        </row>
        <row r="16">
          <cell r="J16">
            <v>-511</v>
          </cell>
          <cell r="Q16" t="str">
            <v>a1</v>
          </cell>
          <cell r="R16">
            <v>1</v>
          </cell>
        </row>
        <row r="17">
          <cell r="J17">
            <v>-2690.4</v>
          </cell>
          <cell r="Q17" t="str">
            <v>a1</v>
          </cell>
          <cell r="R17">
            <v>1</v>
          </cell>
        </row>
        <row r="18">
          <cell r="J18">
            <v>104301.12</v>
          </cell>
          <cell r="Q18" t="str">
            <v>a1</v>
          </cell>
          <cell r="R18">
            <v>1</v>
          </cell>
        </row>
        <row r="19">
          <cell r="J19">
            <v>-470.9</v>
          </cell>
          <cell r="Q19" t="str">
            <v>a1</v>
          </cell>
          <cell r="R19">
            <v>1</v>
          </cell>
        </row>
        <row r="20">
          <cell r="J20">
            <v>-6943.63</v>
          </cell>
          <cell r="Q20" t="str">
            <v>a1</v>
          </cell>
          <cell r="R20">
            <v>1</v>
          </cell>
        </row>
        <row r="21">
          <cell r="J21">
            <v>96250</v>
          </cell>
          <cell r="Q21" t="str">
            <v>a1</v>
          </cell>
          <cell r="R21">
            <v>1</v>
          </cell>
        </row>
        <row r="22">
          <cell r="J22">
            <v>5976</v>
          </cell>
          <cell r="Q22" t="str">
            <v>a1</v>
          </cell>
          <cell r="R22">
            <v>1</v>
          </cell>
        </row>
        <row r="23">
          <cell r="J23">
            <v>-1000</v>
          </cell>
          <cell r="Q23" t="str">
            <v>a1</v>
          </cell>
          <cell r="R23">
            <v>1</v>
          </cell>
        </row>
        <row r="24">
          <cell r="J24">
            <v>-1269</v>
          </cell>
          <cell r="Q24" t="str">
            <v>a1</v>
          </cell>
          <cell r="R24">
            <v>1</v>
          </cell>
        </row>
        <row r="25">
          <cell r="J25">
            <v>-7539.52</v>
          </cell>
          <cell r="Q25" t="str">
            <v>a1</v>
          </cell>
          <cell r="R25">
            <v>1</v>
          </cell>
        </row>
        <row r="26">
          <cell r="J26">
            <v>-2060.62</v>
          </cell>
          <cell r="Q26" t="str">
            <v>a1</v>
          </cell>
          <cell r="R26">
            <v>1</v>
          </cell>
        </row>
        <row r="27">
          <cell r="J27">
            <v>8194.2199999999993</v>
          </cell>
          <cell r="Q27" t="str">
            <v>a1</v>
          </cell>
          <cell r="R27">
            <v>1</v>
          </cell>
        </row>
        <row r="28">
          <cell r="J28">
            <v>-2182.8000000000002</v>
          </cell>
          <cell r="Q28" t="str">
            <v>a1</v>
          </cell>
          <cell r="R28">
            <v>1</v>
          </cell>
        </row>
        <row r="29">
          <cell r="J29">
            <v>2750</v>
          </cell>
          <cell r="Q29" t="str">
            <v>a1</v>
          </cell>
          <cell r="R29">
            <v>1</v>
          </cell>
        </row>
        <row r="30">
          <cell r="J30">
            <v>42876</v>
          </cell>
          <cell r="Q30" t="str">
            <v>a1</v>
          </cell>
          <cell r="R30">
            <v>1</v>
          </cell>
        </row>
        <row r="31">
          <cell r="J31">
            <v>-6346.93</v>
          </cell>
          <cell r="Q31" t="str">
            <v>a1</v>
          </cell>
          <cell r="R31">
            <v>1</v>
          </cell>
        </row>
        <row r="32">
          <cell r="J32">
            <v>-94.57</v>
          </cell>
          <cell r="Q32" t="str">
            <v>a1</v>
          </cell>
          <cell r="R32">
            <v>1</v>
          </cell>
        </row>
        <row r="33">
          <cell r="J33">
            <v>7493.92</v>
          </cell>
          <cell r="Q33" t="str">
            <v>a1</v>
          </cell>
          <cell r="R33">
            <v>1</v>
          </cell>
        </row>
        <row r="34">
          <cell r="J34">
            <v>-1000</v>
          </cell>
          <cell r="Q34" t="str">
            <v>a1</v>
          </cell>
          <cell r="R34">
            <v>1</v>
          </cell>
        </row>
        <row r="35">
          <cell r="J35">
            <v>-8760.18</v>
          </cell>
          <cell r="Q35" t="str">
            <v>a1</v>
          </cell>
          <cell r="R35">
            <v>1</v>
          </cell>
        </row>
        <row r="36">
          <cell r="J36">
            <v>-503.5</v>
          </cell>
          <cell r="Q36" t="str">
            <v>a1</v>
          </cell>
          <cell r="R36">
            <v>1</v>
          </cell>
        </row>
        <row r="37">
          <cell r="J37">
            <v>-3490</v>
          </cell>
          <cell r="Q37" t="str">
            <v>a1</v>
          </cell>
          <cell r="R37">
            <v>1</v>
          </cell>
        </row>
        <row r="38">
          <cell r="J38">
            <v>82400</v>
          </cell>
          <cell r="Q38" t="str">
            <v>a1</v>
          </cell>
          <cell r="R38">
            <v>1</v>
          </cell>
        </row>
        <row r="39">
          <cell r="J39">
            <v>-3797.3</v>
          </cell>
          <cell r="Q39" t="str">
            <v>a1</v>
          </cell>
          <cell r="R39">
            <v>1</v>
          </cell>
        </row>
        <row r="40">
          <cell r="J40">
            <v>-8194.2199999999993</v>
          </cell>
          <cell r="Q40" t="str">
            <v>a1</v>
          </cell>
          <cell r="R40">
            <v>1</v>
          </cell>
        </row>
        <row r="41">
          <cell r="J41">
            <v>-6049.6</v>
          </cell>
          <cell r="Q41" t="str">
            <v>a1</v>
          </cell>
          <cell r="R41">
            <v>1</v>
          </cell>
        </row>
        <row r="42">
          <cell r="J42">
            <v>-2973.54</v>
          </cell>
          <cell r="Q42" t="str">
            <v>a1</v>
          </cell>
          <cell r="R42">
            <v>1</v>
          </cell>
        </row>
        <row r="43">
          <cell r="J43">
            <v>1535.64</v>
          </cell>
          <cell r="Q43" t="str">
            <v>a1</v>
          </cell>
          <cell r="R43">
            <v>1</v>
          </cell>
        </row>
        <row r="44">
          <cell r="J44">
            <v>8698.67</v>
          </cell>
          <cell r="Q44" t="str">
            <v>a1</v>
          </cell>
          <cell r="R44">
            <v>1</v>
          </cell>
        </row>
        <row r="45">
          <cell r="J45">
            <v>-500</v>
          </cell>
          <cell r="Q45" t="str">
            <v>a1</v>
          </cell>
          <cell r="R45">
            <v>1</v>
          </cell>
        </row>
        <row r="46">
          <cell r="J46">
            <v>-13213.58</v>
          </cell>
          <cell r="Q46" t="str">
            <v>a1</v>
          </cell>
          <cell r="R46">
            <v>1</v>
          </cell>
        </row>
        <row r="47">
          <cell r="J47">
            <v>639.08000000000004</v>
          </cell>
          <cell r="Q47" t="str">
            <v>a1</v>
          </cell>
          <cell r="R47">
            <v>1</v>
          </cell>
        </row>
        <row r="48">
          <cell r="J48">
            <v>-1546.45</v>
          </cell>
          <cell r="Q48" t="str">
            <v>a1</v>
          </cell>
          <cell r="R48">
            <v>1</v>
          </cell>
        </row>
        <row r="49">
          <cell r="J49">
            <v>-573</v>
          </cell>
          <cell r="Q49" t="str">
            <v>a1</v>
          </cell>
          <cell r="R49">
            <v>1</v>
          </cell>
        </row>
        <row r="50">
          <cell r="J50">
            <v>-2480</v>
          </cell>
          <cell r="Q50" t="str">
            <v>a1</v>
          </cell>
          <cell r="R50">
            <v>1</v>
          </cell>
        </row>
        <row r="51">
          <cell r="J51">
            <v>-2045.08</v>
          </cell>
          <cell r="Q51" t="str">
            <v>a1</v>
          </cell>
          <cell r="R51">
            <v>1</v>
          </cell>
        </row>
        <row r="52">
          <cell r="J52">
            <v>47110.86</v>
          </cell>
          <cell r="Q52" t="str">
            <v>a1</v>
          </cell>
          <cell r="R52">
            <v>1</v>
          </cell>
        </row>
        <row r="53">
          <cell r="J53">
            <v>-2352.77</v>
          </cell>
          <cell r="Q53" t="str">
            <v>a1</v>
          </cell>
          <cell r="R53">
            <v>1</v>
          </cell>
        </row>
        <row r="54">
          <cell r="J54">
            <v>1000</v>
          </cell>
          <cell r="Q54" t="str">
            <v>a1</v>
          </cell>
          <cell r="R54">
            <v>1</v>
          </cell>
        </row>
        <row r="55">
          <cell r="J55">
            <v>2442.5300000000002</v>
          </cell>
          <cell r="Q55" t="str">
            <v>a1</v>
          </cell>
          <cell r="R55">
            <v>1</v>
          </cell>
        </row>
        <row r="56">
          <cell r="J56">
            <v>277313.34000000003</v>
          </cell>
          <cell r="Q56" t="str">
            <v>a1</v>
          </cell>
          <cell r="R56">
            <v>1</v>
          </cell>
        </row>
        <row r="57">
          <cell r="J57">
            <v>-2442.5300000000002</v>
          </cell>
          <cell r="Q57" t="str">
            <v>a1</v>
          </cell>
          <cell r="R57">
            <v>1</v>
          </cell>
        </row>
        <row r="58">
          <cell r="J58">
            <v>8698.67</v>
          </cell>
          <cell r="Q58" t="str">
            <v>a1</v>
          </cell>
          <cell r="R58">
            <v>1</v>
          </cell>
        </row>
        <row r="59">
          <cell r="J59">
            <v>1482.28</v>
          </cell>
          <cell r="Q59" t="str">
            <v>a1</v>
          </cell>
          <cell r="R59">
            <v>1</v>
          </cell>
        </row>
        <row r="60">
          <cell r="J60">
            <v>-16463.419999999998</v>
          </cell>
          <cell r="Q60" t="str">
            <v>a1</v>
          </cell>
          <cell r="R60">
            <v>1</v>
          </cell>
        </row>
        <row r="61">
          <cell r="J61">
            <v>-449</v>
          </cell>
          <cell r="Q61" t="str">
            <v>a1</v>
          </cell>
          <cell r="R61">
            <v>1</v>
          </cell>
        </row>
        <row r="62">
          <cell r="J62">
            <v>-6645.55</v>
          </cell>
          <cell r="Q62" t="str">
            <v>a1</v>
          </cell>
          <cell r="R62">
            <v>1</v>
          </cell>
        </row>
        <row r="63">
          <cell r="J63">
            <v>841.4</v>
          </cell>
          <cell r="Q63" t="str">
            <v>a1</v>
          </cell>
          <cell r="R63">
            <v>1</v>
          </cell>
        </row>
        <row r="64">
          <cell r="J64">
            <v>52986.5</v>
          </cell>
          <cell r="Q64" t="str">
            <v>a1</v>
          </cell>
          <cell r="R64">
            <v>1</v>
          </cell>
        </row>
        <row r="65">
          <cell r="J65">
            <v>384575</v>
          </cell>
          <cell r="Q65" t="str">
            <v>a1</v>
          </cell>
          <cell r="R65">
            <v>1</v>
          </cell>
        </row>
        <row r="66">
          <cell r="J66">
            <v>37402.67</v>
          </cell>
          <cell r="Q66" t="str">
            <v>a1</v>
          </cell>
          <cell r="R66">
            <v>1</v>
          </cell>
        </row>
        <row r="67">
          <cell r="J67">
            <v>-2098.7199999999998</v>
          </cell>
          <cell r="Q67" t="str">
            <v>a1</v>
          </cell>
          <cell r="R67">
            <v>1</v>
          </cell>
        </row>
        <row r="68">
          <cell r="J68">
            <v>-32834.43</v>
          </cell>
          <cell r="Q68" t="str">
            <v>a1</v>
          </cell>
          <cell r="R68">
            <v>1</v>
          </cell>
        </row>
        <row r="69">
          <cell r="J69">
            <v>2500</v>
          </cell>
          <cell r="Q69" t="str">
            <v>a1</v>
          </cell>
          <cell r="R69">
            <v>1</v>
          </cell>
        </row>
        <row r="70">
          <cell r="J70">
            <v>1269</v>
          </cell>
          <cell r="Q70" t="str">
            <v>a1</v>
          </cell>
          <cell r="R70">
            <v>1</v>
          </cell>
        </row>
        <row r="71">
          <cell r="J71">
            <v>-3046.52</v>
          </cell>
          <cell r="Q71" t="str">
            <v>a1</v>
          </cell>
          <cell r="R71">
            <v>1</v>
          </cell>
        </row>
        <row r="72">
          <cell r="J72">
            <v>-22131.25</v>
          </cell>
          <cell r="Q72" t="str">
            <v>a1</v>
          </cell>
          <cell r="R72">
            <v>1</v>
          </cell>
        </row>
        <row r="73">
          <cell r="J73">
            <v>-1500</v>
          </cell>
          <cell r="Q73" t="str">
            <v>a1</v>
          </cell>
          <cell r="R73">
            <v>1</v>
          </cell>
        </row>
        <row r="74">
          <cell r="J74">
            <v>63236.63</v>
          </cell>
          <cell r="Q74" t="str">
            <v>a1</v>
          </cell>
          <cell r="R74">
            <v>1</v>
          </cell>
        </row>
        <row r="75">
          <cell r="J75">
            <v>130225.38</v>
          </cell>
          <cell r="Q75" t="str">
            <v>a1</v>
          </cell>
          <cell r="R75">
            <v>1</v>
          </cell>
        </row>
        <row r="76">
          <cell r="J76">
            <v>4656.5</v>
          </cell>
          <cell r="Q76" t="str">
            <v>a1</v>
          </cell>
          <cell r="R76">
            <v>1</v>
          </cell>
        </row>
        <row r="77">
          <cell r="J77">
            <v>1308.4000000000001</v>
          </cell>
          <cell r="Q77" t="str">
            <v>a1</v>
          </cell>
          <cell r="R77">
            <v>1</v>
          </cell>
        </row>
        <row r="78">
          <cell r="J78">
            <v>142950</v>
          </cell>
          <cell r="Q78" t="str">
            <v>a1</v>
          </cell>
          <cell r="R78">
            <v>1</v>
          </cell>
        </row>
        <row r="79">
          <cell r="J79">
            <v>50176.32</v>
          </cell>
          <cell r="Q79" t="str">
            <v>a1</v>
          </cell>
          <cell r="R79">
            <v>1</v>
          </cell>
        </row>
        <row r="80">
          <cell r="J80">
            <v>-550.83000000000004</v>
          </cell>
          <cell r="Q80" t="str">
            <v>a1</v>
          </cell>
          <cell r="R80">
            <v>1</v>
          </cell>
        </row>
        <row r="81">
          <cell r="J81">
            <v>51950.5</v>
          </cell>
          <cell r="Q81" t="str">
            <v>a1</v>
          </cell>
          <cell r="R81">
            <v>1</v>
          </cell>
        </row>
        <row r="82">
          <cell r="J82">
            <v>-4463.3599999999997</v>
          </cell>
          <cell r="Q82" t="str">
            <v>a1</v>
          </cell>
          <cell r="R82">
            <v>1</v>
          </cell>
        </row>
        <row r="83">
          <cell r="J83">
            <v>-5614.03</v>
          </cell>
          <cell r="Q83" t="str">
            <v>a1</v>
          </cell>
          <cell r="R83">
            <v>1</v>
          </cell>
        </row>
        <row r="84">
          <cell r="J84">
            <v>-11097.21</v>
          </cell>
          <cell r="Q84" t="str">
            <v>a1</v>
          </cell>
          <cell r="R84">
            <v>1</v>
          </cell>
        </row>
        <row r="85">
          <cell r="J85">
            <v>600.03</v>
          </cell>
          <cell r="Q85" t="str">
            <v>a1</v>
          </cell>
          <cell r="R85">
            <v>1</v>
          </cell>
        </row>
        <row r="86">
          <cell r="J86">
            <v>-4000.14</v>
          </cell>
          <cell r="Q86" t="str">
            <v>a1</v>
          </cell>
          <cell r="R86">
            <v>1</v>
          </cell>
        </row>
        <row r="87">
          <cell r="J87">
            <v>8194.2199999999993</v>
          </cell>
          <cell r="Q87" t="str">
            <v>a1</v>
          </cell>
          <cell r="R87">
            <v>1</v>
          </cell>
        </row>
        <row r="88">
          <cell r="J88">
            <v>2500</v>
          </cell>
          <cell r="Q88" t="str">
            <v>a1</v>
          </cell>
          <cell r="R88">
            <v>1</v>
          </cell>
        </row>
        <row r="89">
          <cell r="J89">
            <v>-8003.52</v>
          </cell>
          <cell r="Q89" t="str">
            <v>a2</v>
          </cell>
          <cell r="R89">
            <v>9</v>
          </cell>
        </row>
        <row r="90">
          <cell r="J90">
            <v>8003.53</v>
          </cell>
          <cell r="Q90" t="str">
            <v>a2</v>
          </cell>
          <cell r="R90">
            <v>9</v>
          </cell>
        </row>
        <row r="91">
          <cell r="J91">
            <v>8003.52</v>
          </cell>
          <cell r="Q91" t="str">
            <v>a2</v>
          </cell>
          <cell r="R91">
            <v>9</v>
          </cell>
        </row>
        <row r="92">
          <cell r="J92">
            <v>1386</v>
          </cell>
          <cell r="Q92" t="str">
            <v>a2</v>
          </cell>
          <cell r="R92">
            <v>9</v>
          </cell>
        </row>
        <row r="93">
          <cell r="J93">
            <v>14794.88</v>
          </cell>
          <cell r="Q93" t="str">
            <v>a2</v>
          </cell>
          <cell r="R93">
            <v>9</v>
          </cell>
        </row>
        <row r="94">
          <cell r="J94">
            <v>21611.63</v>
          </cell>
          <cell r="Q94" t="str">
            <v>a2</v>
          </cell>
          <cell r="R94">
            <v>9</v>
          </cell>
        </row>
        <row r="95">
          <cell r="J95">
            <v>8803.52</v>
          </cell>
          <cell r="Q95" t="str">
            <v>a2</v>
          </cell>
          <cell r="R95">
            <v>9</v>
          </cell>
        </row>
        <row r="96">
          <cell r="J96">
            <v>2000</v>
          </cell>
          <cell r="Q96" t="str">
            <v>a2</v>
          </cell>
          <cell r="R96">
            <v>9</v>
          </cell>
        </row>
        <row r="97">
          <cell r="J97">
            <v>1368</v>
          </cell>
          <cell r="Q97" t="str">
            <v>a2</v>
          </cell>
          <cell r="R97">
            <v>9</v>
          </cell>
        </row>
        <row r="98">
          <cell r="J98">
            <v>840.71</v>
          </cell>
          <cell r="Q98" t="str">
            <v>a2</v>
          </cell>
          <cell r="R98">
            <v>9</v>
          </cell>
        </row>
        <row r="99">
          <cell r="J99">
            <v>6203</v>
          </cell>
          <cell r="Q99" t="str">
            <v>a2</v>
          </cell>
          <cell r="R99">
            <v>9</v>
          </cell>
        </row>
        <row r="100">
          <cell r="J100">
            <v>6764.88</v>
          </cell>
          <cell r="Q100" t="str">
            <v>a2</v>
          </cell>
          <cell r="R100">
            <v>9</v>
          </cell>
        </row>
        <row r="101">
          <cell r="J101">
            <v>-23683.06</v>
          </cell>
          <cell r="Q101" t="str">
            <v>a2</v>
          </cell>
          <cell r="R101">
            <v>9</v>
          </cell>
        </row>
        <row r="102">
          <cell r="J102">
            <v>7670.04</v>
          </cell>
          <cell r="Q102" t="str">
            <v>a2</v>
          </cell>
          <cell r="R102">
            <v>9</v>
          </cell>
        </row>
        <row r="103">
          <cell r="J103">
            <v>96.39</v>
          </cell>
          <cell r="Q103" t="str">
            <v>a2</v>
          </cell>
          <cell r="R103">
            <v>9</v>
          </cell>
        </row>
        <row r="104">
          <cell r="J104">
            <v>1214.44</v>
          </cell>
          <cell r="Q104" t="str">
            <v>a2</v>
          </cell>
          <cell r="R104">
            <v>9</v>
          </cell>
        </row>
        <row r="105">
          <cell r="J105">
            <v>8003.52</v>
          </cell>
          <cell r="Q105" t="str">
            <v>a2</v>
          </cell>
          <cell r="R105">
            <v>9</v>
          </cell>
        </row>
        <row r="106">
          <cell r="J106">
            <v>8003.53</v>
          </cell>
          <cell r="Q106" t="str">
            <v>a2</v>
          </cell>
          <cell r="R106">
            <v>9</v>
          </cell>
        </row>
        <row r="107">
          <cell r="J107">
            <v>8009.49</v>
          </cell>
          <cell r="Q107" t="str">
            <v>a2</v>
          </cell>
          <cell r="R107">
            <v>9</v>
          </cell>
        </row>
        <row r="108">
          <cell r="J108">
            <v>1350</v>
          </cell>
          <cell r="Q108" t="str">
            <v>a2</v>
          </cell>
          <cell r="R108">
            <v>9</v>
          </cell>
        </row>
        <row r="109">
          <cell r="J109">
            <v>3000</v>
          </cell>
          <cell r="Q109" t="str">
            <v>a2</v>
          </cell>
          <cell r="R109">
            <v>9</v>
          </cell>
        </row>
        <row r="110">
          <cell r="J110">
            <v>1350</v>
          </cell>
          <cell r="Q110" t="str">
            <v>a2</v>
          </cell>
          <cell r="R110">
            <v>9</v>
          </cell>
        </row>
        <row r="111">
          <cell r="J111">
            <v>107.41</v>
          </cell>
          <cell r="Q111" t="str">
            <v>a2</v>
          </cell>
          <cell r="R111">
            <v>9</v>
          </cell>
        </row>
        <row r="112">
          <cell r="J112">
            <v>-350.4</v>
          </cell>
          <cell r="Q112" t="str">
            <v>a2</v>
          </cell>
          <cell r="R112">
            <v>9</v>
          </cell>
        </row>
        <row r="113">
          <cell r="J113">
            <v>415.03</v>
          </cell>
          <cell r="Q113" t="str">
            <v>a2</v>
          </cell>
          <cell r="R113">
            <v>9</v>
          </cell>
        </row>
        <row r="114">
          <cell r="J114">
            <v>1720</v>
          </cell>
          <cell r="Q114" t="str">
            <v>a2</v>
          </cell>
          <cell r="R114">
            <v>9</v>
          </cell>
        </row>
        <row r="115">
          <cell r="J115">
            <v>-1720</v>
          </cell>
          <cell r="Q115" t="str">
            <v>a2</v>
          </cell>
          <cell r="R115">
            <v>9</v>
          </cell>
        </row>
        <row r="116">
          <cell r="J116">
            <v>8003.53</v>
          </cell>
          <cell r="Q116" t="str">
            <v>a2</v>
          </cell>
          <cell r="R116">
            <v>9</v>
          </cell>
        </row>
        <row r="117">
          <cell r="J117">
            <v>106.04</v>
          </cell>
          <cell r="Q117" t="str">
            <v>a2</v>
          </cell>
          <cell r="R117">
            <v>9</v>
          </cell>
        </row>
        <row r="118">
          <cell r="J118">
            <v>1528.36</v>
          </cell>
          <cell r="Q118" t="str">
            <v>a2</v>
          </cell>
          <cell r="R118">
            <v>9</v>
          </cell>
        </row>
        <row r="119">
          <cell r="J119">
            <v>9900</v>
          </cell>
          <cell r="Q119" t="str">
            <v>a2</v>
          </cell>
          <cell r="R119">
            <v>9</v>
          </cell>
        </row>
        <row r="120">
          <cell r="J120">
            <v>1260</v>
          </cell>
          <cell r="Q120" t="str">
            <v>a2</v>
          </cell>
          <cell r="R120">
            <v>9</v>
          </cell>
        </row>
        <row r="121">
          <cell r="J121">
            <v>54</v>
          </cell>
          <cell r="Q121" t="str">
            <v>a2</v>
          </cell>
          <cell r="R121">
            <v>9</v>
          </cell>
        </row>
        <row r="122">
          <cell r="J122">
            <v>9900</v>
          </cell>
          <cell r="Q122" t="str">
            <v>a2</v>
          </cell>
          <cell r="R122">
            <v>9</v>
          </cell>
        </row>
        <row r="123">
          <cell r="J123">
            <v>-8003.52</v>
          </cell>
          <cell r="Q123" t="str">
            <v>a2</v>
          </cell>
          <cell r="R123">
            <v>9</v>
          </cell>
        </row>
        <row r="124">
          <cell r="J124">
            <v>3000</v>
          </cell>
          <cell r="Q124" t="str">
            <v>a2</v>
          </cell>
          <cell r="R124">
            <v>9</v>
          </cell>
        </row>
        <row r="125">
          <cell r="J125">
            <v>262.23</v>
          </cell>
          <cell r="Q125" t="str">
            <v>a2</v>
          </cell>
          <cell r="R125">
            <v>9</v>
          </cell>
        </row>
        <row r="126">
          <cell r="J126">
            <v>8100</v>
          </cell>
          <cell r="Q126" t="str">
            <v>a2</v>
          </cell>
          <cell r="R126">
            <v>9</v>
          </cell>
        </row>
        <row r="127">
          <cell r="J127">
            <v>1720</v>
          </cell>
          <cell r="Q127" t="str">
            <v>a2</v>
          </cell>
          <cell r="R127">
            <v>9</v>
          </cell>
        </row>
        <row r="128">
          <cell r="J128">
            <v>-8003.53</v>
          </cell>
          <cell r="Q128" t="str">
            <v>a2</v>
          </cell>
          <cell r="R128">
            <v>9</v>
          </cell>
        </row>
        <row r="129">
          <cell r="J129">
            <v>196.09</v>
          </cell>
          <cell r="Q129" t="str">
            <v>a2</v>
          </cell>
          <cell r="R129">
            <v>9</v>
          </cell>
        </row>
        <row r="130">
          <cell r="J130">
            <v>104.64</v>
          </cell>
          <cell r="Q130" t="str">
            <v>a2</v>
          </cell>
          <cell r="R130">
            <v>9</v>
          </cell>
        </row>
        <row r="131">
          <cell r="J131">
            <v>103.28</v>
          </cell>
          <cell r="Q131" t="str">
            <v>a2</v>
          </cell>
          <cell r="R131">
            <v>9</v>
          </cell>
        </row>
        <row r="132">
          <cell r="J132">
            <v>8100</v>
          </cell>
          <cell r="Q132" t="str">
            <v>a2</v>
          </cell>
          <cell r="R132">
            <v>9</v>
          </cell>
        </row>
        <row r="133">
          <cell r="J133">
            <v>1160.75</v>
          </cell>
          <cell r="Q133" t="str">
            <v>a2</v>
          </cell>
          <cell r="R133">
            <v>9</v>
          </cell>
        </row>
        <row r="134">
          <cell r="J134">
            <v>7812.96</v>
          </cell>
          <cell r="Q134" t="str">
            <v>a2</v>
          </cell>
          <cell r="R134">
            <v>9</v>
          </cell>
        </row>
        <row r="135">
          <cell r="J135">
            <v>8009.49</v>
          </cell>
          <cell r="Q135" t="str">
            <v>a2</v>
          </cell>
          <cell r="R135">
            <v>9</v>
          </cell>
        </row>
        <row r="136">
          <cell r="J136">
            <v>14188.71</v>
          </cell>
          <cell r="Q136" t="str">
            <v>a1</v>
          </cell>
          <cell r="R136">
            <v>9</v>
          </cell>
        </row>
        <row r="137">
          <cell r="J137">
            <v>11373.75</v>
          </cell>
          <cell r="Q137" t="str">
            <v>a1</v>
          </cell>
          <cell r="R137">
            <v>9</v>
          </cell>
        </row>
        <row r="138">
          <cell r="J138">
            <v>-10855</v>
          </cell>
          <cell r="Q138" t="str">
            <v>a1</v>
          </cell>
          <cell r="R138">
            <v>9</v>
          </cell>
        </row>
        <row r="139">
          <cell r="J139">
            <v>-1670</v>
          </cell>
          <cell r="Q139" t="str">
            <v>a1</v>
          </cell>
          <cell r="R139">
            <v>9</v>
          </cell>
        </row>
        <row r="140">
          <cell r="J140">
            <v>8153.75</v>
          </cell>
          <cell r="Q140" t="str">
            <v>a1</v>
          </cell>
          <cell r="R140">
            <v>9</v>
          </cell>
        </row>
        <row r="141">
          <cell r="J141">
            <v>1347.5</v>
          </cell>
          <cell r="Q141" t="str">
            <v>a1</v>
          </cell>
          <cell r="R141">
            <v>9</v>
          </cell>
        </row>
        <row r="142">
          <cell r="J142">
            <v>3360</v>
          </cell>
          <cell r="Q142" t="str">
            <v>a1</v>
          </cell>
          <cell r="R142">
            <v>9</v>
          </cell>
        </row>
        <row r="143">
          <cell r="J143">
            <v>-1810</v>
          </cell>
          <cell r="Q143" t="str">
            <v>a1</v>
          </cell>
          <cell r="R143">
            <v>9</v>
          </cell>
        </row>
        <row r="144">
          <cell r="J144">
            <v>1400</v>
          </cell>
          <cell r="Q144" t="str">
            <v>a1</v>
          </cell>
          <cell r="R144">
            <v>9</v>
          </cell>
        </row>
        <row r="145">
          <cell r="J145">
            <v>9900</v>
          </cell>
          <cell r="Q145" t="str">
            <v>a1</v>
          </cell>
          <cell r="R145">
            <v>9</v>
          </cell>
        </row>
        <row r="146">
          <cell r="J146">
            <v>-4175</v>
          </cell>
          <cell r="Q146" t="str">
            <v>a1</v>
          </cell>
          <cell r="R146">
            <v>9</v>
          </cell>
        </row>
        <row r="147">
          <cell r="J147">
            <v>5950</v>
          </cell>
          <cell r="Q147" t="str">
            <v>a1</v>
          </cell>
          <cell r="R147">
            <v>9</v>
          </cell>
        </row>
        <row r="148">
          <cell r="J148">
            <v>-1840</v>
          </cell>
          <cell r="Q148" t="str">
            <v>a1</v>
          </cell>
          <cell r="R148">
            <v>9</v>
          </cell>
        </row>
        <row r="149">
          <cell r="J149">
            <v>1400</v>
          </cell>
          <cell r="Q149" t="str">
            <v>a1</v>
          </cell>
          <cell r="R149">
            <v>9</v>
          </cell>
        </row>
        <row r="150">
          <cell r="J150">
            <v>9900</v>
          </cell>
          <cell r="Q150" t="str">
            <v>a1</v>
          </cell>
          <cell r="R150">
            <v>9</v>
          </cell>
        </row>
        <row r="151">
          <cell r="J151">
            <v>8513.75</v>
          </cell>
          <cell r="Q151" t="str">
            <v>a1</v>
          </cell>
          <cell r="R151">
            <v>9</v>
          </cell>
        </row>
        <row r="152">
          <cell r="J152">
            <v>-16290</v>
          </cell>
          <cell r="Q152" t="str">
            <v>a1</v>
          </cell>
          <cell r="R152">
            <v>9</v>
          </cell>
        </row>
        <row r="153">
          <cell r="J153">
            <v>3500</v>
          </cell>
          <cell r="Q153" t="str">
            <v>a1</v>
          </cell>
          <cell r="R153">
            <v>9</v>
          </cell>
        </row>
        <row r="154">
          <cell r="J154">
            <v>9900</v>
          </cell>
          <cell r="Q154" t="str">
            <v>a1</v>
          </cell>
          <cell r="R154">
            <v>9</v>
          </cell>
        </row>
        <row r="155">
          <cell r="J155">
            <v>6740</v>
          </cell>
          <cell r="Q155" t="str">
            <v>a1</v>
          </cell>
          <cell r="R155">
            <v>9</v>
          </cell>
        </row>
        <row r="156">
          <cell r="J156">
            <v>385</v>
          </cell>
          <cell r="Q156" t="str">
            <v>a1</v>
          </cell>
          <cell r="R156">
            <v>9</v>
          </cell>
        </row>
        <row r="157">
          <cell r="J157">
            <v>5117.5</v>
          </cell>
          <cell r="Q157" t="str">
            <v>a1</v>
          </cell>
          <cell r="R157">
            <v>9</v>
          </cell>
        </row>
        <row r="158">
          <cell r="J158">
            <v>4300</v>
          </cell>
          <cell r="Q158" t="str">
            <v>a1</v>
          </cell>
          <cell r="R158">
            <v>9</v>
          </cell>
        </row>
        <row r="159">
          <cell r="J159">
            <v>-1456.3</v>
          </cell>
          <cell r="Q159" t="str">
            <v>a1</v>
          </cell>
          <cell r="R159">
            <v>9</v>
          </cell>
        </row>
        <row r="160">
          <cell r="J160">
            <v>9500</v>
          </cell>
          <cell r="Q160" t="str">
            <v>a1</v>
          </cell>
          <cell r="R160">
            <v>9</v>
          </cell>
        </row>
        <row r="161">
          <cell r="J161">
            <v>3508.75</v>
          </cell>
          <cell r="Q161" t="str">
            <v>a1</v>
          </cell>
          <cell r="R161">
            <v>9</v>
          </cell>
        </row>
        <row r="162">
          <cell r="J162">
            <v>2020</v>
          </cell>
          <cell r="Q162" t="str">
            <v>a1</v>
          </cell>
          <cell r="R162">
            <v>9</v>
          </cell>
        </row>
        <row r="163">
          <cell r="J163">
            <v>22075</v>
          </cell>
          <cell r="Q163" t="str">
            <v>a1</v>
          </cell>
          <cell r="R163">
            <v>9</v>
          </cell>
        </row>
        <row r="164">
          <cell r="J164">
            <v>-2100</v>
          </cell>
          <cell r="Q164" t="str">
            <v>a1</v>
          </cell>
          <cell r="R164">
            <v>9</v>
          </cell>
        </row>
        <row r="165">
          <cell r="J165">
            <v>3030</v>
          </cell>
          <cell r="Q165" t="str">
            <v>a1</v>
          </cell>
          <cell r="R165">
            <v>9</v>
          </cell>
        </row>
        <row r="166">
          <cell r="J166">
            <v>7872.02</v>
          </cell>
          <cell r="Q166" t="str">
            <v>a1</v>
          </cell>
          <cell r="R166">
            <v>9</v>
          </cell>
        </row>
        <row r="167">
          <cell r="J167">
            <v>8753.9500000000007</v>
          </cell>
          <cell r="Q167" t="str">
            <v>a1</v>
          </cell>
          <cell r="R167">
            <v>9</v>
          </cell>
        </row>
        <row r="168">
          <cell r="J168">
            <v>99955.199999999997</v>
          </cell>
          <cell r="Q168" t="str">
            <v>a2</v>
          </cell>
          <cell r="R168">
            <v>11</v>
          </cell>
        </row>
        <row r="169">
          <cell r="J169">
            <v>-109656.7</v>
          </cell>
          <cell r="Q169" t="str">
            <v>a2</v>
          </cell>
          <cell r="R169">
            <v>11</v>
          </cell>
        </row>
        <row r="170">
          <cell r="J170">
            <v>9701.5</v>
          </cell>
          <cell r="Q170" t="str">
            <v>a2</v>
          </cell>
          <cell r="R170">
            <v>11</v>
          </cell>
        </row>
        <row r="171">
          <cell r="J171">
            <v>109656.7</v>
          </cell>
          <cell r="Q171" t="str">
            <v>a2</v>
          </cell>
          <cell r="R171">
            <v>11</v>
          </cell>
        </row>
        <row r="172">
          <cell r="J172">
            <v>204578.64</v>
          </cell>
          <cell r="Q172" t="str">
            <v>a2</v>
          </cell>
          <cell r="R172">
            <v>14</v>
          </cell>
        </row>
        <row r="173">
          <cell r="J173">
            <v>42363.97</v>
          </cell>
          <cell r="Q173" t="str">
            <v>a2</v>
          </cell>
          <cell r="R173">
            <v>14</v>
          </cell>
        </row>
        <row r="174">
          <cell r="J174">
            <v>14694.24</v>
          </cell>
          <cell r="Q174" t="str">
            <v>a2</v>
          </cell>
          <cell r="R174">
            <v>14</v>
          </cell>
        </row>
        <row r="175">
          <cell r="J175">
            <v>199649.25</v>
          </cell>
          <cell r="Q175" t="str">
            <v>a2</v>
          </cell>
          <cell r="R175">
            <v>14</v>
          </cell>
        </row>
        <row r="176">
          <cell r="J176">
            <v>15424.46</v>
          </cell>
          <cell r="Q176" t="str">
            <v>a2</v>
          </cell>
          <cell r="R176">
            <v>14</v>
          </cell>
        </row>
        <row r="177">
          <cell r="J177">
            <v>-34835.57</v>
          </cell>
          <cell r="Q177" t="str">
            <v>a2</v>
          </cell>
          <cell r="R177">
            <v>14</v>
          </cell>
        </row>
        <row r="178">
          <cell r="J178">
            <v>2514.4</v>
          </cell>
          <cell r="Q178" t="str">
            <v>a2</v>
          </cell>
          <cell r="R178">
            <v>14</v>
          </cell>
        </row>
        <row r="179">
          <cell r="J179">
            <v>-8844.35</v>
          </cell>
          <cell r="Q179" t="str">
            <v>a2</v>
          </cell>
          <cell r="R179">
            <v>14</v>
          </cell>
        </row>
        <row r="180">
          <cell r="J180">
            <v>185487.4</v>
          </cell>
          <cell r="Q180" t="str">
            <v>a2</v>
          </cell>
          <cell r="R180">
            <v>14</v>
          </cell>
        </row>
        <row r="181">
          <cell r="J181">
            <v>12297.6</v>
          </cell>
          <cell r="Q181" t="str">
            <v>a2</v>
          </cell>
          <cell r="R181">
            <v>14</v>
          </cell>
        </row>
        <row r="182">
          <cell r="J182">
            <v>40494</v>
          </cell>
          <cell r="Q182" t="str">
            <v>a2</v>
          </cell>
          <cell r="R182">
            <v>14</v>
          </cell>
        </row>
        <row r="183">
          <cell r="J183">
            <v>22524</v>
          </cell>
          <cell r="Q183" t="str">
            <v>a2</v>
          </cell>
          <cell r="R183">
            <v>16</v>
          </cell>
        </row>
        <row r="184">
          <cell r="J184">
            <v>20608</v>
          </cell>
          <cell r="Q184" t="str">
            <v>a2</v>
          </cell>
          <cell r="R184">
            <v>16</v>
          </cell>
        </row>
        <row r="185">
          <cell r="J185">
            <v>1000</v>
          </cell>
          <cell r="Q185" t="str">
            <v>a2</v>
          </cell>
          <cell r="R185">
            <v>16</v>
          </cell>
        </row>
        <row r="186">
          <cell r="J186">
            <v>1000</v>
          </cell>
          <cell r="Q186" t="str">
            <v>a2</v>
          </cell>
          <cell r="R186">
            <v>16</v>
          </cell>
        </row>
        <row r="187">
          <cell r="J187">
            <v>1000</v>
          </cell>
          <cell r="Q187" t="str">
            <v>a2</v>
          </cell>
          <cell r="R187">
            <v>16</v>
          </cell>
        </row>
        <row r="188">
          <cell r="J188">
            <v>16876</v>
          </cell>
          <cell r="Q188" t="str">
            <v>a2</v>
          </cell>
          <cell r="R188">
            <v>16</v>
          </cell>
        </row>
        <row r="189">
          <cell r="J189">
            <v>1000</v>
          </cell>
          <cell r="Q189" t="str">
            <v>a2</v>
          </cell>
          <cell r="R189">
            <v>16</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0B3AB-EE92-45BC-A617-774CB09887D7}">
  <sheetPr>
    <pageSetUpPr fitToPage="1"/>
  </sheetPr>
  <dimension ref="A1:E32"/>
  <sheetViews>
    <sheetView tabSelected="1" topLeftCell="A3" workbookViewId="0">
      <selection activeCell="D2" sqref="D2"/>
    </sheetView>
  </sheetViews>
  <sheetFormatPr defaultRowHeight="15" x14ac:dyDescent="0.25"/>
  <cols>
    <col min="1" max="1" width="68.85546875" customWidth="1"/>
    <col min="2" max="2" width="43.7109375" customWidth="1"/>
    <col min="3" max="3" width="34.28515625" customWidth="1"/>
    <col min="4" max="4" width="32.42578125" customWidth="1"/>
    <col min="5" max="5" width="27.7109375" customWidth="1"/>
  </cols>
  <sheetData>
    <row r="1" spans="1:5" ht="18.75" x14ac:dyDescent="0.25">
      <c r="A1" s="1" t="s">
        <v>0</v>
      </c>
    </row>
    <row r="2" spans="1:5" x14ac:dyDescent="0.25">
      <c r="A2" s="2" t="s">
        <v>31</v>
      </c>
    </row>
    <row r="3" spans="1:5" x14ac:dyDescent="0.25">
      <c r="A3" s="2" t="s">
        <v>32</v>
      </c>
    </row>
    <row r="4" spans="1:5" x14ac:dyDescent="0.25">
      <c r="A4" s="2" t="s">
        <v>1</v>
      </c>
    </row>
    <row r="5" spans="1:5" ht="15.75" thickBot="1" x14ac:dyDescent="0.3">
      <c r="A5" s="2"/>
    </row>
    <row r="6" spans="1:5" x14ac:dyDescent="0.25">
      <c r="A6" s="3" t="s">
        <v>2</v>
      </c>
      <c r="B6" s="4" t="s">
        <v>3</v>
      </c>
      <c r="C6" s="3" t="s">
        <v>4</v>
      </c>
      <c r="D6" s="3" t="s">
        <v>5</v>
      </c>
      <c r="E6" s="3" t="s">
        <v>6</v>
      </c>
    </row>
    <row r="7" spans="1:5" ht="60.75" thickBot="1" x14ac:dyDescent="0.3">
      <c r="A7" s="5"/>
      <c r="B7" s="6" t="s">
        <v>7</v>
      </c>
      <c r="C7" s="5"/>
      <c r="D7" s="5"/>
      <c r="E7" s="5"/>
    </row>
    <row r="8" spans="1:5" ht="49.5" customHeight="1" thickBot="1" x14ac:dyDescent="0.3">
      <c r="A8" s="7" t="s">
        <v>8</v>
      </c>
      <c r="B8" s="8">
        <f>-5079.66</f>
        <v>-5079.66</v>
      </c>
      <c r="C8" s="9">
        <v>1585197.69</v>
      </c>
      <c r="D8" s="10"/>
      <c r="E8" s="10"/>
    </row>
    <row r="9" spans="1:5" ht="48" customHeight="1" thickBot="1" x14ac:dyDescent="0.3">
      <c r="A9" s="11" t="s">
        <v>9</v>
      </c>
      <c r="B9" s="8">
        <f>SUMIFS('[1]Q3 Data'!$J$2:$J$189,'[1]Q3 Data'!$Q$2:$Q$189,"a1",'[1]Q3 Data'!$R$2:$R$189,#REF!)</f>
        <v>0</v>
      </c>
      <c r="C9" s="8">
        <f>SUMIFS('[1]Q3 Data'!$J$2:$J$189,'[1]Q3 Data'!$Q$2:$Q$189,"a2",'[1]Q3 Data'!$R$2:$R$189,#REF!)</f>
        <v>0</v>
      </c>
      <c r="D9" s="10"/>
      <c r="E9" s="10"/>
    </row>
    <row r="10" spans="1:5" ht="43.5" thickBot="1" x14ac:dyDescent="0.3">
      <c r="A10" s="11" t="s">
        <v>10</v>
      </c>
      <c r="B10" s="8">
        <f>SUMIFS('[1]Q3 Data'!$J$2:$J$189,'[1]Q3 Data'!$Q$2:$Q$189,"a1",'[1]Q3 Data'!$R$2:$R$189,#REF!)</f>
        <v>0</v>
      </c>
      <c r="C10" s="8">
        <f>SUMIFS('[1]Q3 Data'!$J$2:$J$189,'[1]Q3 Data'!$Q$2:$Q$189,"a2",'[1]Q3 Data'!$R$2:$R$189,#REF!)</f>
        <v>0</v>
      </c>
      <c r="D10" s="10"/>
      <c r="E10" s="10"/>
    </row>
    <row r="11" spans="1:5" ht="52.5" customHeight="1" thickBot="1" x14ac:dyDescent="0.3">
      <c r="A11" s="11" t="s">
        <v>11</v>
      </c>
      <c r="B11" s="8">
        <f>SUMIFS('[1]Q3 Data'!$J$2:$J$189,'[1]Q3 Data'!$Q$2:$Q$189,"a1",'[1]Q3 Data'!$R$2:$R$189,#REF!)</f>
        <v>0</v>
      </c>
      <c r="C11" s="8">
        <f>SUMIFS('[1]Q3 Data'!$J$2:$J$189,'[1]Q3 Data'!$Q$2:$Q$189,"a2",'[1]Q3 Data'!$R$2:$R$189,#REF!)</f>
        <v>0</v>
      </c>
      <c r="D11" s="10"/>
      <c r="E11" s="10"/>
    </row>
    <row r="12" spans="1:5" ht="52.5" customHeight="1" thickBot="1" x14ac:dyDescent="0.3">
      <c r="A12" s="11" t="s">
        <v>12</v>
      </c>
      <c r="B12" s="8">
        <f>SUMIFS('[1]Q3 Data'!$J$2:$J$189,'[1]Q3 Data'!$Q$2:$Q$189,"a1",'[1]Q3 Data'!$R$2:$R$189,#REF!)</f>
        <v>0</v>
      </c>
      <c r="C12" s="8">
        <f>SUMIFS('[1]Q3 Data'!$J$2:$J$189,'[1]Q3 Data'!$Q$2:$Q$189,"a2",'[1]Q3 Data'!$R$2:$R$189,#REF!)</f>
        <v>0</v>
      </c>
      <c r="D12" s="10"/>
      <c r="E12" s="10"/>
    </row>
    <row r="13" spans="1:5" ht="90.75" customHeight="1" thickBot="1" x14ac:dyDescent="0.3">
      <c r="A13" s="11" t="s">
        <v>13</v>
      </c>
      <c r="B13" s="8">
        <f>SUMIFS('[1]Q3 Data'!$J$2:$J$189,'[1]Q3 Data'!$Q$2:$Q$189,"a1",'[1]Q3 Data'!$R$2:$R$189,$A$13)</f>
        <v>0</v>
      </c>
      <c r="C13" s="8">
        <f>SUMIFS('[1]Q3 Data'!$J$2:$J$189,'[1]Q3 Data'!$Q$2:$Q$189,"a2",'[1]Q3 Data'!$R$2:$R$189,$A$13)</f>
        <v>0</v>
      </c>
      <c r="D13" s="10"/>
      <c r="E13" s="10"/>
    </row>
    <row r="14" spans="1:5" ht="35.25" customHeight="1" thickBot="1" x14ac:dyDescent="0.3">
      <c r="A14" s="11" t="s">
        <v>14</v>
      </c>
      <c r="B14" s="8">
        <f>SUMIFS('[1]Q3 Data'!$J$2:$J$189,'[1]Q3 Data'!$Q$2:$Q$189,"a1",'[1]Q3 Data'!$R$2:$R$189,$A$14)</f>
        <v>0</v>
      </c>
      <c r="C14" s="8">
        <f>SUMIFS('[1]Q3 Data'!$J$2:$J$189,'[1]Q3 Data'!$Q$2:$Q$189,"a2",'[1]Q3 Data'!$R$2:$R$189,$A$14)</f>
        <v>0</v>
      </c>
      <c r="D14" s="10"/>
      <c r="E14" s="10"/>
    </row>
    <row r="15" spans="1:5" ht="28.5" customHeight="1" thickBot="1" x14ac:dyDescent="0.3">
      <c r="A15" s="11" t="s">
        <v>15</v>
      </c>
      <c r="B15" s="8">
        <f>SUMIFS('[1]Q3 Data'!$J$2:$J$189,'[1]Q3 Data'!$Q$2:$Q$189,"a1",'[1]Q3 Data'!$R$2:$R$189,$A$15)</f>
        <v>0</v>
      </c>
      <c r="C15" s="8">
        <f>SUMIFS('[1]Q3 Data'!$J$2:$J$189,'[1]Q3 Data'!$Q$2:$Q$189,"a2",'[1]Q3 Data'!$R$2:$R$189,$A$15)</f>
        <v>0</v>
      </c>
      <c r="D15" s="10"/>
      <c r="E15" s="10"/>
    </row>
    <row r="16" spans="1:5" ht="29.25" customHeight="1" thickBot="1" x14ac:dyDescent="0.3">
      <c r="A16" s="7" t="s">
        <v>16</v>
      </c>
      <c r="B16" s="8">
        <v>121993.38</v>
      </c>
      <c r="C16" s="8">
        <v>140276.85999999999</v>
      </c>
      <c r="D16" s="10"/>
      <c r="E16" s="10"/>
    </row>
    <row r="17" spans="1:5" ht="75" customHeight="1" thickBot="1" x14ac:dyDescent="0.3">
      <c r="A17" s="11" t="s">
        <v>17</v>
      </c>
      <c r="B17" s="8">
        <f>SUMIFS('[1]Q3 Data'!$J$2:$J$189,'[1]Q3 Data'!$Q$2:$Q$189,"a1",'[1]Q3 Data'!$R$2:$R$189,$A$17)</f>
        <v>0</v>
      </c>
      <c r="C17" s="8">
        <f>SUMIFS('[1]Q3 Data'!$J$2:$J$189,'[1]Q3 Data'!$Q$2:$Q$189,"a2",'[1]Q3 Data'!$R$2:$R$189,$A$17)</f>
        <v>0</v>
      </c>
      <c r="D17" s="10"/>
      <c r="E17" s="10"/>
    </row>
    <row r="18" spans="1:5" ht="42.75" customHeight="1" thickBot="1" x14ac:dyDescent="0.3">
      <c r="A18" s="11" t="s">
        <v>18</v>
      </c>
      <c r="B18" s="8">
        <f>SUMIFS('[1]Q3 Data'!$J$2:$J$189,'[1]Q3 Data'!$Q$2:$Q$189,"a1",'[1]Q3 Data'!$R$2:$R$189,$A$18)</f>
        <v>0</v>
      </c>
      <c r="C18" s="8">
        <v>109656.7</v>
      </c>
      <c r="D18" s="10"/>
      <c r="E18" s="10"/>
    </row>
    <row r="19" spans="1:5" ht="59.25" customHeight="1" thickBot="1" x14ac:dyDescent="0.3">
      <c r="A19" s="7" t="s">
        <v>19</v>
      </c>
      <c r="B19" s="8">
        <f>SUMIFS('[1]Q3 Data'!$J$2:$J$189,'[1]Q3 Data'!$Q$2:$Q$189,"a1",'[1]Q3 Data'!$R$2:$R$189,$A$19)</f>
        <v>0</v>
      </c>
      <c r="C19" s="8">
        <f>SUMIFS('[1]Q3 Data'!$J$2:$J$189,'[1]Q3 Data'!$Q$2:$Q$189,"a2",'[1]Q3 Data'!$R$2:$R$189,$A$19)</f>
        <v>0</v>
      </c>
      <c r="D19" s="10"/>
      <c r="E19" s="10"/>
    </row>
    <row r="20" spans="1:5" ht="46.5" customHeight="1" thickBot="1" x14ac:dyDescent="0.3">
      <c r="A20" s="11" t="s">
        <v>20</v>
      </c>
      <c r="B20" s="8">
        <f>SUMIFS('[1]Q3 Data'!$J$2:$J$189,'[1]Q3 Data'!$Q$2:$Q$189,"a1",'[1]Q3 Data'!$R$2:$R$189,$A$20)</f>
        <v>0</v>
      </c>
      <c r="C20" s="8">
        <f>SUMIFS('[1]Q3 Data'!$J$2:$J$189,'[1]Q3 Data'!$Q$2:$Q$189,"a2",'[1]Q3 Data'!$R$2:$R$189,$A$20)</f>
        <v>0</v>
      </c>
      <c r="D20" s="10"/>
      <c r="E20" s="10"/>
    </row>
    <row r="21" spans="1:5" ht="57.75" customHeight="1" thickBot="1" x14ac:dyDescent="0.3">
      <c r="A21" s="11" t="s">
        <v>21</v>
      </c>
      <c r="B21" s="8">
        <f>SUMIFS('[1]Q3 Data'!$J$2:$J$189,'[1]Q3 Data'!$Q$2:$Q$189,"a1",'[1]Q3 Data'!$R$2:$R$189,$A$21)</f>
        <v>0</v>
      </c>
      <c r="C21" s="8">
        <v>673824.04</v>
      </c>
      <c r="D21" s="10"/>
      <c r="E21" s="10"/>
    </row>
    <row r="22" spans="1:5" ht="44.25" customHeight="1" thickBot="1" x14ac:dyDescent="0.3">
      <c r="A22" s="7" t="s">
        <v>22</v>
      </c>
      <c r="B22" s="8">
        <v>0</v>
      </c>
      <c r="C22" s="12"/>
      <c r="D22" s="13"/>
      <c r="E22" s="10"/>
    </row>
    <row r="23" spans="1:5" ht="42" customHeight="1" thickBot="1" x14ac:dyDescent="0.3">
      <c r="A23" s="7" t="s">
        <v>23</v>
      </c>
      <c r="B23" s="8">
        <v>0</v>
      </c>
      <c r="C23" s="8">
        <v>64008</v>
      </c>
      <c r="D23" s="10"/>
      <c r="E23" s="10"/>
    </row>
    <row r="24" spans="1:5" ht="35.25" customHeight="1" thickBot="1" x14ac:dyDescent="0.3">
      <c r="A24" s="14" t="s">
        <v>24</v>
      </c>
      <c r="B24" s="15">
        <v>116913.72</v>
      </c>
      <c r="C24" s="15">
        <f>SUM(C8:C23)</f>
        <v>2572963.29</v>
      </c>
      <c r="D24" s="16"/>
      <c r="E24" s="10"/>
    </row>
    <row r="25" spans="1:5" ht="34.5" customHeight="1" thickBot="1" x14ac:dyDescent="0.3">
      <c r="A25" s="14" t="s">
        <v>25</v>
      </c>
      <c r="B25" s="17">
        <f>B24+C24+D24</f>
        <v>2689877.0100000002</v>
      </c>
      <c r="C25" s="18"/>
      <c r="D25" s="18"/>
      <c r="E25" s="19"/>
    </row>
    <row r="27" spans="1:5" x14ac:dyDescent="0.25">
      <c r="D27" s="20"/>
      <c r="E27" s="21"/>
    </row>
    <row r="28" spans="1:5" x14ac:dyDescent="0.25">
      <c r="A28" s="22" t="s">
        <v>26</v>
      </c>
      <c r="B28" s="22"/>
      <c r="C28" s="22"/>
      <c r="D28" s="22"/>
      <c r="E28" s="22"/>
    </row>
    <row r="29" spans="1:5" x14ac:dyDescent="0.25">
      <c r="A29" s="22" t="s">
        <v>27</v>
      </c>
      <c r="B29" s="22"/>
      <c r="C29" s="22"/>
      <c r="D29" s="22"/>
      <c r="E29" s="22"/>
    </row>
    <row r="30" spans="1:5" ht="17.25" x14ac:dyDescent="0.25">
      <c r="A30" s="23" t="s">
        <v>28</v>
      </c>
      <c r="B30" s="23"/>
      <c r="C30" s="23"/>
      <c r="D30" s="23"/>
      <c r="E30" s="23"/>
    </row>
    <row r="31" spans="1:5" x14ac:dyDescent="0.25">
      <c r="A31" s="22" t="s">
        <v>29</v>
      </c>
      <c r="B31" s="22"/>
      <c r="C31" s="22"/>
      <c r="D31" s="22"/>
      <c r="E31" s="22"/>
    </row>
    <row r="32" spans="1:5" x14ac:dyDescent="0.25">
      <c r="A32" s="22" t="s">
        <v>30</v>
      </c>
      <c r="B32" s="22"/>
      <c r="C32" s="22"/>
      <c r="D32" s="22"/>
      <c r="E32" s="22"/>
    </row>
  </sheetData>
  <mergeCells count="10">
    <mergeCell ref="A29:E29"/>
    <mergeCell ref="A30:E30"/>
    <mergeCell ref="A31:E31"/>
    <mergeCell ref="A32:E32"/>
    <mergeCell ref="A6:A7"/>
    <mergeCell ref="C6:C7"/>
    <mergeCell ref="D6:D7"/>
    <mergeCell ref="E6:E7"/>
    <mergeCell ref="B25:E25"/>
    <mergeCell ref="A28:E28"/>
  </mergeCells>
  <hyperlinks>
    <hyperlink ref="A8" location="_ftn1" display="_ftn1" xr:uid="{06544B50-96B0-4DE3-901B-60BA635AF205}"/>
    <hyperlink ref="A16" location="_ftn2" display="_ftn2" xr:uid="{010DAF89-F173-41D6-9B7A-9DD0DBA1B536}"/>
    <hyperlink ref="A19" location="_ftn3" display="_ftn3" xr:uid="{464A89E6-17C6-4477-AE5F-DB070881651E}"/>
    <hyperlink ref="A22" location="_ftn4" display="_ftn4" xr:uid="{F77CC3C2-5371-433A-9356-266DA32B7B47}"/>
    <hyperlink ref="A23" location="_ftn5" display="_ftn5" xr:uid="{E9A498C4-6B49-465C-A18C-14E0A0872E3C}"/>
    <hyperlink ref="A28" location="_ftnref1" display="_ftnref1" xr:uid="{E3EB71F0-FC6E-44C2-8141-199290ED4BC6}"/>
    <hyperlink ref="A29" location="_ftnref2" display="_ftnref2" xr:uid="{9C485C45-2D02-4C52-BE73-4F7D261A6DBC}"/>
    <hyperlink ref="A31" location="_ftnref4" display="_ftnref4" xr:uid="{7467406D-629C-47FA-ABEC-F8932288718D}"/>
    <hyperlink ref="A32" location="_ftnref5" display="_ftnref5" xr:uid="{BE993374-6502-4DFF-A0EF-D1B57BB7F88A}"/>
  </hyperlinks>
  <pageMargins left="0.25" right="0.25" top="0.75" bottom="0.75" header="0.3" footer="0.3"/>
  <pageSetup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Bonnette, Yolanda A.</dc:creator>
  <cp:lastModifiedBy>Bonnette, Yolanda A.</cp:lastModifiedBy>
  <cp:lastPrinted>2022-04-08T18:06:41Z</cp:lastPrinted>
  <dcterms:created xsi:type="dcterms:W3CDTF">2022-04-08T18:01:46Z</dcterms:created>
  <dcterms:modified xsi:type="dcterms:W3CDTF">2022-04-08T18:15:13Z</dcterms:modified>
</cp:coreProperties>
</file>